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 name="Annex-III A" sheetId="3" state="veryHidden" r:id="rId3"/>
  </sheets>
  <externalReferences>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<sst xmlns="http://schemas.openxmlformats.org/spreadsheetml/2006/main" count="207" uniqueCount="96">
  <si>
    <t>Sl.
No.</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</si>
  <si>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</si>
  <si>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</si>
  <si>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</si>
  <si>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</si>
  <si>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</si>
  <si>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</si>
  <si>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</si>
  <si>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</si>
  <si>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</si>
  <si>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</si>
  <si>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</si>
  <si>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</si>
  <si>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</si>
  <si>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</si>
  <si>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</si>
  <si>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</si>
  <si>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</si>
  <si>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</si>
  <si>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</si>
  <si>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</si>
  <si>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</si>
  <si>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</si>
  <si>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</si>
  <si>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</si>
  <si>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</si>
  <si>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</si>
  <si>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</si>
  <si>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</si>
  <si>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</si>
  <si>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</si>
  <si>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</si>
  <si>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</si>
  <si>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1 Nos</t>
  </si>
  <si>
    <t>Nos</t>
  </si>
  <si>
    <t>Excess(+)</t>
  </si>
  <si>
    <t>Supplying, Conveying and fixing spls. Including eart</t>
  </si>
  <si>
    <t>Brick work in C.M 1:5 mix using 2nd class ground moulded chamber burnt bricks with including cost and conveyance of all materials and including all labour charges etc complete</t>
  </si>
  <si>
    <t>Construction of chamber for 100mm sluice plates</t>
  </si>
  <si>
    <t>item2</t>
  </si>
  <si>
    <t>Plastering in C.M 1:5-12 mm thick with including cost and conveyance of all materials and including all labour charges etc complete</t>
  </si>
  <si>
    <t>item3</t>
  </si>
  <si>
    <t>Plastering in C.M 1:5-12 mm thick with including cost and conveyance of all materials and in</t>
  </si>
  <si>
    <t>Supplying, Conveying and fixing spls. Including ea</t>
  </si>
  <si>
    <t>item4</t>
  </si>
  <si>
    <r>
      <t>b)  CI bend 22.5</t>
    </r>
    <r>
      <rPr>
        <sz val="11"/>
        <rFont val="Symbol"/>
        <family val="1"/>
      </rPr>
      <t>°</t>
    </r>
    <r>
      <rPr>
        <sz val="11"/>
        <rFont val="Arial"/>
        <family val="2"/>
      </rPr>
      <t xml:space="preserve"> (250mm dia)</t>
    </r>
  </si>
  <si>
    <t xml:space="preserve">Plain Cement Concrete 1:4:8 (one cement four fine aggregates and eight coarse aggregates) using </t>
  </si>
  <si>
    <t>Brick work in C.M 1:5 mix using 2nd class ground moulded chamber burnt bricks with including cost</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</si>
  <si>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</si>
  <si>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</si>
  <si>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</si>
  <si>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</si>
  <si>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</si>
  <si>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</si>
  <si>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</si>
  <si>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</si>
  <si>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Tender Inviting Authority: </t>
    </r>
    <r>
      <rPr>
        <b/>
        <sz val="11"/>
        <color indexed="30"/>
        <rFont val="Arial"/>
        <family val="2"/>
      </rPr>
      <t>Madhya Pradesh Rural Road Development Authority</t>
    </r>
  </si>
  <si>
    <r>
      <t xml:space="preserve">Contract No:  </t>
    </r>
    <r>
      <rPr>
        <b/>
        <sz val="11"/>
        <color indexed="30"/>
        <rFont val="Arial"/>
        <family val="2"/>
      </rPr>
      <t>Package No.</t>
    </r>
  </si>
  <si>
    <t>CD works</t>
  </si>
  <si>
    <t xml:space="preserve">Item Description </t>
  </si>
  <si>
    <t>Item Code</t>
  </si>
  <si>
    <t>14.01 A</t>
  </si>
  <si>
    <t>Road Work</t>
  </si>
  <si>
    <r>
      <t xml:space="preserve">TOTAL AMOUNT  With all Taxes Excluding GST
  in
</t>
    </r>
    <r>
      <rPr>
        <b/>
        <sz val="11"/>
        <color indexed="10"/>
        <rFont val="Arial"/>
        <family val="2"/>
      </rPr>
      <t xml:space="preserve">       Rs.      P</t>
    </r>
  </si>
  <si>
    <r>
      <t xml:space="preserve">BASIC RATE (with All Taxes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</si>
  <si>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10.1 c</t>
  </si>
  <si>
    <t>16.41A</t>
  </si>
  <si>
    <t>18.3C</t>
  </si>
  <si>
    <t>MPRRDA,PIU---------</t>
  </si>
  <si>
    <t>District :- ------        PIU :- -------,             Package No. :- MP--------</t>
  </si>
  <si>
    <t>Sl.  No.</t>
  </si>
  <si>
    <t>Block</t>
  </si>
  <si>
    <t>Name of the Road</t>
  </si>
  <si>
    <t>Length in Km</t>
  </si>
  <si>
    <t>Road 1</t>
  </si>
  <si>
    <t>Road 2</t>
  </si>
  <si>
    <t>Road 3</t>
  </si>
  <si>
    <t>Geneeral Manager</t>
  </si>
  <si>
    <t>Name of Roads &amp; Length  included in Package</t>
  </si>
  <si>
    <t>Road 4</t>
  </si>
  <si>
    <t>Road 5</t>
  </si>
  <si>
    <t>Road 6</t>
  </si>
  <si>
    <t>Road 7</t>
  </si>
  <si>
    <t>Road 8</t>
  </si>
  <si>
    <t>Road 9</t>
  </si>
  <si>
    <t xml:space="preserve">        MPRRDA,PIU-----------</t>
  </si>
  <si>
    <t>Details for the Item Rate/Maintenance Tender</t>
  </si>
  <si>
    <t>Annex-III A</t>
  </si>
  <si>
    <r>
      <t xml:space="preserve">Name of Work: </t>
    </r>
    <r>
      <rPr>
        <b/>
        <sz val="11"/>
        <color indexed="30"/>
        <rFont val="Arial"/>
        <family val="2"/>
      </rPr>
      <t xml:space="preserve">Construction &amp; Upgradation of Rural Roads Under------------. </t>
    </r>
  </si>
  <si>
    <t>Total of Road Length</t>
  </si>
  <si>
    <t>Amount of Construction Cost</t>
  </si>
  <si>
    <t>Amount of Mantenance Cost</t>
  </si>
  <si>
    <t>Total Amount of PAC</t>
  </si>
  <si>
    <t>18.2</t>
  </si>
  <si>
    <t>18.3</t>
  </si>
  <si>
    <t xml:space="preserve">Name of Work: Construction &amp; Upgradation of Rural Roads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</si>
</sst>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sz val="11"/>
      <name val="Symbol"/>
      <family val="1"/>
    </font>
    <font>
      <b/>
      <sz val="12"/>
      <color indexed="10"/>
      <name val="Arial"/>
      <family val="2"/>
    </font>
    <font>
      <b/>
      <sz val="11"/>
      <color indexed="30"/>
      <name val="Arial"/>
      <family val="2"/>
    </font>
    <font>
      <b/>
      <sz val="14"/>
      <name val="Arial"/>
      <family val="2"/>
    </font>
    <font>
      <b/>
      <sz val="14"/>
      <name val="Times New Roman"/>
      <family val="1"/>
    </font>
    <font>
      <b/>
      <sz val="12.5"/>
      <name val="Arial"/>
      <family val="2"/>
    </font>
    <font>
      <b/>
      <sz val="12.5"/>
      <name val="Times New Roman"/>
      <family val="1"/>
    </font>
    <font>
      <b/>
      <sz val="10.5"/>
      <name val="Times New Roman"/>
      <family val="1"/>
    </font>
    <font>
      <sz val="11"/>
      <name val="Times New Roman"/>
      <family val="1"/>
    </font>
    <font>
      <b/>
      <sz val="11"/>
      <name val="Times New Roman"/>
      <family val="1"/>
    </font>
    <font>
      <b/>
      <u val="single"/>
      <sz val="10.5"/>
      <name val="Times New Roman"/>
      <family val="1"/>
    </font>
    <font>
      <sz val="10.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15">
    <xf numFmtId="0" fontId="0" fillId="0" borderId="0" xfId="0" applyFont="1" applyAlignment="1">
      <alignment/>
    </xf>
    <xf numFmtId="0" fontId="3"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7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7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7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74" fillId="0" borderId="12" xfId="57"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75" fillId="33" borderId="11" xfId="58" applyNumberFormat="1" applyFont="1" applyFill="1" applyBorder="1" applyAlignment="1" applyProtection="1">
      <alignment vertical="center" wrapText="1"/>
      <protection locked="0"/>
    </xf>
    <xf numFmtId="0" fontId="7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5"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6" fillId="0" borderId="0" xfId="57" applyNumberFormat="1" applyFont="1" applyFill="1">
      <alignment/>
      <protection/>
    </xf>
    <xf numFmtId="172" fontId="7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8" fillId="33" borderId="11" xfId="63" applyNumberFormat="1" applyFont="1" applyFill="1" applyBorder="1" applyAlignment="1">
      <alignment horizontal="center" vertical="center"/>
    </xf>
    <xf numFmtId="0" fontId="70"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xf numFmtId="2" fontId="3" fillId="0" borderId="13" xfId="58" applyNumberFormat="1" applyFont="1" applyFill="1" applyBorder="1" applyAlignment="1">
      <alignment horizontal="center" vertical="top"/>
      <protection/>
    </xf>
    <xf numFmtId="172" fontId="3" fillId="0" borderId="13" xfId="58" applyNumberFormat="1" applyFont="1" applyFill="1" applyBorder="1" applyAlignment="1">
      <alignment horizontal="center" vertical="top"/>
      <protection/>
    </xf>
    <xf numFmtId="0" fontId="2" fillId="0" borderId="13" xfId="57" applyNumberFormat="1" applyFont="1" applyFill="1" applyBorder="1" applyAlignment="1" applyProtection="1">
      <alignment horizontal="center" vertical="top"/>
      <protection/>
    </xf>
    <xf numFmtId="0" fontId="2" fillId="0" borderId="13" xfId="57" applyNumberFormat="1" applyFont="1" applyFill="1" applyBorder="1" applyAlignment="1" applyProtection="1">
      <alignment horizontal="center" vertical="top"/>
      <protection locked="0"/>
    </xf>
    <xf numFmtId="0" fontId="2" fillId="0" borderId="13" xfId="58" applyNumberFormat="1" applyFont="1" applyFill="1" applyBorder="1" applyAlignment="1" applyProtection="1">
      <alignment horizontal="center" vertical="top"/>
      <protection/>
    </xf>
    <xf numFmtId="0" fontId="72" fillId="0" borderId="11" xfId="58" applyNumberFormat="1" applyFont="1" applyFill="1" applyBorder="1" applyAlignment="1">
      <alignment horizontal="center" vertical="top" wrapText="1"/>
      <protection/>
    </xf>
    <xf numFmtId="2" fontId="2" fillId="0" borderId="16" xfId="58" applyNumberFormat="1" applyFont="1" applyFill="1" applyBorder="1" applyAlignment="1">
      <alignment horizontal="center" vertical="top"/>
      <protection/>
    </xf>
    <xf numFmtId="0" fontId="21" fillId="0" borderId="13" xfId="58" applyFont="1" applyBorder="1" applyAlignment="1">
      <alignment horizontal="center" vertical="top" wrapText="1"/>
      <protection/>
    </xf>
    <xf numFmtId="0" fontId="21" fillId="0" borderId="13" xfId="58" applyFont="1" applyBorder="1" applyAlignment="1">
      <alignment horizontal="center" vertical="top"/>
      <protection/>
    </xf>
    <xf numFmtId="0" fontId="22" fillId="0" borderId="13" xfId="58" applyFont="1" applyBorder="1" applyAlignment="1">
      <alignment horizontal="center" vertical="center"/>
      <protection/>
    </xf>
    <xf numFmtId="2" fontId="22" fillId="0" borderId="13" xfId="58" applyNumberFormat="1" applyFont="1" applyBorder="1" applyAlignment="1">
      <alignment horizontal="center" vertical="center"/>
      <protection/>
    </xf>
    <xf numFmtId="0" fontId="23" fillId="0" borderId="13" xfId="58" applyFont="1" applyBorder="1" applyAlignment="1">
      <alignment horizontal="center" vertical="center"/>
      <protection/>
    </xf>
    <xf numFmtId="2" fontId="23" fillId="0" borderId="13" xfId="58" applyNumberFormat="1" applyFont="1" applyBorder="1" applyAlignment="1">
      <alignment horizontal="center" vertical="center"/>
      <protection/>
    </xf>
    <xf numFmtId="0" fontId="25" fillId="0" borderId="0" xfId="58" applyFont="1" applyAlignment="1">
      <alignment horizontal="center" vertical="center"/>
      <protection/>
    </xf>
    <xf numFmtId="174" fontId="25" fillId="0" borderId="0" xfId="58" applyNumberFormat="1" applyFont="1" applyAlignment="1">
      <alignment horizontal="center" vertical="center"/>
      <protection/>
    </xf>
    <xf numFmtId="2" fontId="25" fillId="0" borderId="0" xfId="58" applyNumberFormat="1" applyFont="1" applyAlignment="1">
      <alignment horizontal="center" vertical="center"/>
      <protection/>
    </xf>
    <xf numFmtId="0" fontId="21" fillId="0" borderId="0" xfId="58" applyFont="1" applyAlignment="1">
      <alignment horizontal="center" vertical="center"/>
      <protection/>
    </xf>
    <xf numFmtId="0" fontId="18" fillId="0" borderId="13" xfId="58" applyFont="1" applyBorder="1" applyAlignment="1">
      <alignment horizontal="right"/>
      <protection/>
    </xf>
    <xf numFmtId="49" fontId="2" fillId="0" borderId="13" xfId="57" applyNumberFormat="1" applyFont="1" applyFill="1" applyBorder="1" applyAlignment="1" applyProtection="1">
      <alignment horizontal="center"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3" fillId="0" borderId="10" xfId="58" applyFont="1" applyBorder="1" applyAlignment="1">
      <alignment horizontal="center" vertical="center"/>
      <protection/>
    </xf>
    <xf numFmtId="0" fontId="23" fillId="0" borderId="21" xfId="58" applyFont="1" applyBorder="1" applyAlignment="1">
      <alignment horizontal="center" vertical="center"/>
      <protection/>
    </xf>
    <xf numFmtId="174" fontId="24" fillId="0" borderId="13" xfId="58" applyNumberFormat="1" applyFont="1" applyFill="1" applyBorder="1" applyAlignment="1">
      <alignment horizontal="center" vertical="center"/>
      <protection/>
    </xf>
    <xf numFmtId="0" fontId="17" fillId="0" borderId="13" xfId="58" applyFont="1" applyBorder="1" applyAlignment="1">
      <alignment horizontal="left" indent="40"/>
      <protection/>
    </xf>
    <xf numFmtId="0" fontId="17" fillId="0" borderId="13" xfId="58" applyFont="1" applyBorder="1" applyAlignment="1">
      <alignment horizontal="center"/>
      <protection/>
    </xf>
    <xf numFmtId="0" fontId="19" fillId="0" borderId="13" xfId="58" applyFont="1" applyBorder="1" applyAlignment="1">
      <alignment horizontal="center"/>
      <protection/>
    </xf>
    <xf numFmtId="0" fontId="19" fillId="0" borderId="10" xfId="58" applyFont="1" applyBorder="1" applyAlignment="1">
      <alignment horizontal="center"/>
      <protection/>
    </xf>
    <xf numFmtId="0" fontId="19" fillId="0" borderId="18" xfId="58" applyFont="1" applyBorder="1" applyAlignment="1">
      <alignment horizontal="center"/>
      <protection/>
    </xf>
    <xf numFmtId="0" fontId="19" fillId="0" borderId="21" xfId="58" applyFont="1" applyBorder="1" applyAlignment="1">
      <alignment horizontal="center"/>
      <protection/>
    </xf>
    <xf numFmtId="0" fontId="20" fillId="0" borderId="13" xfId="58" applyFont="1" applyBorder="1" applyAlignment="1">
      <alignment horizontal="left"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27"/>
  <sheetViews>
    <sheetView showGridLines="0" zoomScale="73" zoomScaleNormal="73" zoomScalePageLayoutView="0" workbookViewId="0" topLeftCell="A1">
      <selection activeCell="M14" sqref="M14"/>
    </sheetView>
  </sheetViews>
  <sheetFormatPr defaultColWidth="9.140625" defaultRowHeight="15"/>
  <cols>
    <col min="1" max="1" width="15.421875" style="60" customWidth="1"/>
    <col min="2" max="2" width="47.8515625" style="60" customWidth="1"/>
    <col min="3" max="3" width="13.00390625" style="60" customWidth="1"/>
    <col min="4" max="4" width="14.57421875" style="60" customWidth="1"/>
    <col min="5" max="5" width="13.7109375" style="60" customWidth="1"/>
    <col min="6" max="6" width="11.421875" style="60" customWidth="1"/>
    <col min="7" max="12" width="11.421875" style="60" hidden="1" customWidth="1"/>
    <col min="13" max="13" width="19.8515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51.8515625" style="60" customWidth="1"/>
    <col min="56" max="238" width="9.140625" style="60" customWidth="1"/>
    <col min="239" max="243" width="9.140625" style="62" customWidth="1"/>
    <col min="244" max="16384" width="9.140625" style="60" customWidth="1"/>
  </cols>
  <sheetData>
    <row r="1" spans="1:243" s="1" customFormat="1" ht="25.5" customHeight="1">
      <c r="A1" s="98" t="str">
        <f>B2&amp;" BoQ"</f>
        <v>Item Rate BoQ</v>
      </c>
      <c r="B1" s="98"/>
      <c r="C1" s="98"/>
      <c r="D1" s="98"/>
      <c r="E1" s="98"/>
      <c r="F1" s="98"/>
      <c r="G1" s="98"/>
      <c r="H1" s="98"/>
      <c r="I1" s="98"/>
      <c r="J1" s="98"/>
      <c r="K1" s="98"/>
      <c r="L1" s="98"/>
      <c r="O1" s="2"/>
      <c r="P1" s="2"/>
      <c r="Q1" s="3"/>
      <c r="IE1" s="3"/>
      <c r="IF1" s="3"/>
      <c r="IG1" s="3"/>
      <c r="IH1" s="3"/>
      <c r="II1" s="3"/>
    </row>
    <row r="2" spans="1:17" s="1" customFormat="1" ht="25.5" customHeight="1" hidden="1">
      <c r="A2" s="4" t="s">
        <v>2</v>
      </c>
      <c r="B2" s="4" t="s">
        <v>3</v>
      </c>
      <c r="C2" s="66" t="s">
        <v>4</v>
      </c>
      <c r="D2" s="66" t="s">
        <v>5</v>
      </c>
      <c r="E2" s="4" t="s">
        <v>6</v>
      </c>
      <c r="J2" s="5"/>
      <c r="K2" s="5"/>
      <c r="L2" s="5"/>
      <c r="O2" s="2"/>
      <c r="P2" s="2"/>
      <c r="Q2" s="3"/>
    </row>
    <row r="3" spans="1:243" s="1" customFormat="1" ht="30" customHeight="1" hidden="1">
      <c r="A3" s="1" t="s">
        <v>7</v>
      </c>
      <c r="C3" s="1" t="s">
        <v>8</v>
      </c>
      <c r="IE3" s="3"/>
      <c r="IF3" s="3"/>
      <c r="IG3" s="3"/>
      <c r="IH3" s="3"/>
      <c r="II3" s="3"/>
    </row>
    <row r="4" spans="1:243" s="6" customFormat="1" ht="30.75" customHeight="1">
      <c r="A4" s="99" t="s">
        <v>56</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E4" s="7"/>
      <c r="IF4" s="7"/>
      <c r="IG4" s="7"/>
      <c r="IH4" s="7"/>
      <c r="II4" s="7"/>
    </row>
    <row r="5" spans="1:243" s="6" customFormat="1" ht="45" customHeight="1">
      <c r="A5" s="99" t="s">
        <v>88</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7"/>
      <c r="IF5" s="7"/>
      <c r="IG5" s="7"/>
      <c r="IH5" s="7"/>
      <c r="II5" s="7"/>
    </row>
    <row r="6" spans="1:243" s="6" customFormat="1" ht="24.75" customHeight="1">
      <c r="A6" s="99" t="s">
        <v>57</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7"/>
      <c r="IF6" s="7"/>
      <c r="IG6" s="7"/>
      <c r="IH6" s="7"/>
      <c r="II6" s="7"/>
    </row>
    <row r="7" spans="1:243" s="6" customFormat="1" ht="29.25" customHeight="1" hidden="1">
      <c r="A7" s="100" t="s">
        <v>9</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7"/>
      <c r="IF7" s="7"/>
      <c r="IG7" s="7"/>
      <c r="IH7" s="7"/>
      <c r="II7" s="7"/>
    </row>
    <row r="8" spans="1:243" s="9" customFormat="1" ht="61.5" customHeight="1">
      <c r="A8" s="8" t="s">
        <v>54</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3"/>
      <c r="IE8" s="10"/>
      <c r="IF8" s="10"/>
      <c r="IG8" s="10"/>
      <c r="IH8" s="10"/>
      <c r="II8" s="10"/>
    </row>
    <row r="9" spans="1:243" s="11" customFormat="1" ht="61.5" customHeight="1">
      <c r="A9" s="92" t="s">
        <v>10</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4"/>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109.5" customHeight="1">
      <c r="A11" s="13" t="s">
        <v>0</v>
      </c>
      <c r="B11" s="13" t="s">
        <v>59</v>
      </c>
      <c r="C11" s="13" t="s">
        <v>60</v>
      </c>
      <c r="D11" s="13" t="s">
        <v>17</v>
      </c>
      <c r="E11" s="13" t="s">
        <v>18</v>
      </c>
      <c r="F11" s="13" t="s">
        <v>55</v>
      </c>
      <c r="G11" s="13"/>
      <c r="H11" s="13"/>
      <c r="I11" s="13" t="s">
        <v>19</v>
      </c>
      <c r="J11" s="13" t="s">
        <v>20</v>
      </c>
      <c r="K11" s="13" t="s">
        <v>21</v>
      </c>
      <c r="L11" s="13" t="s">
        <v>22</v>
      </c>
      <c r="M11" s="16" t="s">
        <v>64</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8" t="s">
        <v>63</v>
      </c>
      <c r="BB11" s="78" t="s">
        <v>63</v>
      </c>
      <c r="BC11" s="17" t="s">
        <v>30</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62</v>
      </c>
      <c r="C13" s="21"/>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31</v>
      </c>
      <c r="IG13" s="35" t="s">
        <v>32</v>
      </c>
      <c r="IH13" s="35">
        <v>10</v>
      </c>
      <c r="II13" s="35" t="s">
        <v>33</v>
      </c>
    </row>
    <row r="14" spans="1:243" s="34" customFormat="1" ht="18.75" customHeight="1">
      <c r="A14" s="19">
        <v>1.01</v>
      </c>
      <c r="B14" s="33" t="s">
        <v>95</v>
      </c>
      <c r="C14" s="91" t="s">
        <v>61</v>
      </c>
      <c r="D14" s="71">
        <v>10</v>
      </c>
      <c r="E14" s="72" t="s">
        <v>34</v>
      </c>
      <c r="F14" s="73">
        <v>100</v>
      </c>
      <c r="G14" s="36"/>
      <c r="H14" s="75"/>
      <c r="I14" s="22" t="s">
        <v>35</v>
      </c>
      <c r="J14" s="25">
        <f>IF(I14="Less(-)",-1,1)</f>
        <v>1</v>
      </c>
      <c r="K14" s="26" t="s">
        <v>51</v>
      </c>
      <c r="L14" s="26" t="s">
        <v>6</v>
      </c>
      <c r="M14" s="7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79">
        <f>D14*M14</f>
        <v>0</v>
      </c>
      <c r="BB14" s="68">
        <f>BA14</f>
        <v>0</v>
      </c>
      <c r="BC14" s="33" t="str">
        <f>SpellNumber(L14,BB14)</f>
        <v>INR Zero Only</v>
      </c>
      <c r="IE14" s="35">
        <v>1.01</v>
      </c>
      <c r="IF14" s="35" t="s">
        <v>36</v>
      </c>
      <c r="IG14" s="35" t="s">
        <v>32</v>
      </c>
      <c r="IH14" s="35">
        <v>123.223</v>
      </c>
      <c r="II14" s="35" t="s">
        <v>34</v>
      </c>
    </row>
    <row r="15" spans="1:243" s="34" customFormat="1" ht="18.75" customHeight="1">
      <c r="A15" s="19">
        <v>1.02</v>
      </c>
      <c r="B15" s="33" t="s">
        <v>37</v>
      </c>
      <c r="C15" s="91" t="s">
        <v>65</v>
      </c>
      <c r="D15" s="71">
        <v>10</v>
      </c>
      <c r="E15" s="72" t="s">
        <v>34</v>
      </c>
      <c r="F15" s="73">
        <v>10</v>
      </c>
      <c r="G15" s="36"/>
      <c r="H15" s="76"/>
      <c r="I15" s="22" t="s">
        <v>35</v>
      </c>
      <c r="J15" s="25">
        <f>IF(I15="Less(-)",-1,1)</f>
        <v>1</v>
      </c>
      <c r="K15" s="26" t="s">
        <v>51</v>
      </c>
      <c r="L15" s="26" t="s">
        <v>6</v>
      </c>
      <c r="M15" s="7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79">
        <f aca="true" t="shared" si="0" ref="BA15:BA23">D15*M15</f>
        <v>0</v>
      </c>
      <c r="BB15" s="68">
        <f>BA15</f>
        <v>0</v>
      </c>
      <c r="BC15" s="33" t="str">
        <f>SpellNumber(L15,BB15)</f>
        <v>INR Zero Only</v>
      </c>
      <c r="IE15" s="35">
        <v>1.02</v>
      </c>
      <c r="IF15" s="35" t="s">
        <v>38</v>
      </c>
      <c r="IG15" s="35" t="s">
        <v>39</v>
      </c>
      <c r="IH15" s="35">
        <v>213</v>
      </c>
      <c r="II15" s="35" t="s">
        <v>34</v>
      </c>
    </row>
    <row r="16" spans="1:243" s="34" customFormat="1" ht="18.75" customHeight="1">
      <c r="A16" s="19">
        <v>1.03</v>
      </c>
      <c r="B16" s="33" t="s">
        <v>40</v>
      </c>
      <c r="C16" s="91">
        <v>15.2</v>
      </c>
      <c r="D16" s="71">
        <v>1500</v>
      </c>
      <c r="E16" s="72" t="s">
        <v>34</v>
      </c>
      <c r="F16" s="73">
        <v>10</v>
      </c>
      <c r="G16" s="36"/>
      <c r="H16" s="76"/>
      <c r="I16" s="22" t="s">
        <v>35</v>
      </c>
      <c r="J16" s="25">
        <f>IF(I16="Less(-)",-1,1)</f>
        <v>1</v>
      </c>
      <c r="K16" s="26" t="s">
        <v>51</v>
      </c>
      <c r="L16" s="26" t="s">
        <v>6</v>
      </c>
      <c r="M16" s="7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79">
        <f t="shared" si="0"/>
        <v>0</v>
      </c>
      <c r="BB16" s="68">
        <f>BA16</f>
        <v>0</v>
      </c>
      <c r="BC16" s="33" t="str">
        <f>SpellNumber(L16,BB16)</f>
        <v>INR Zero Only</v>
      </c>
      <c r="IE16" s="35">
        <v>2</v>
      </c>
      <c r="IF16" s="35" t="s">
        <v>31</v>
      </c>
      <c r="IG16" s="35" t="s">
        <v>41</v>
      </c>
      <c r="IH16" s="35">
        <v>10</v>
      </c>
      <c r="II16" s="35" t="s">
        <v>34</v>
      </c>
    </row>
    <row r="17" spans="1:243" s="34" customFormat="1" ht="18.75" customHeight="1">
      <c r="A17" s="19">
        <v>1.04</v>
      </c>
      <c r="B17" s="33" t="s">
        <v>42</v>
      </c>
      <c r="C17" s="91" t="s">
        <v>66</v>
      </c>
      <c r="D17" s="71">
        <v>12</v>
      </c>
      <c r="E17" s="72" t="s">
        <v>34</v>
      </c>
      <c r="F17" s="73">
        <v>100</v>
      </c>
      <c r="G17" s="36"/>
      <c r="H17" s="76"/>
      <c r="I17" s="22" t="s">
        <v>35</v>
      </c>
      <c r="J17" s="25">
        <f>IF(I17="Less(-)",-1,1)</f>
        <v>1</v>
      </c>
      <c r="K17" s="26" t="s">
        <v>51</v>
      </c>
      <c r="L17" s="26" t="s">
        <v>6</v>
      </c>
      <c r="M17" s="70"/>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79">
        <f t="shared" si="0"/>
        <v>0</v>
      </c>
      <c r="BB17" s="68">
        <f>BA17</f>
        <v>0</v>
      </c>
      <c r="BC17" s="33" t="str">
        <f>SpellNumber(L17,BB17)</f>
        <v>INR Zero Only</v>
      </c>
      <c r="IE17" s="35">
        <v>3</v>
      </c>
      <c r="IF17" s="35" t="s">
        <v>43</v>
      </c>
      <c r="IG17" s="35" t="s">
        <v>44</v>
      </c>
      <c r="IH17" s="35">
        <v>10</v>
      </c>
      <c r="II17" s="35" t="s">
        <v>34</v>
      </c>
    </row>
    <row r="18" spans="1:243" s="34" customFormat="1" ht="18.75" customHeight="1">
      <c r="A18" s="19">
        <v>1.05</v>
      </c>
      <c r="B18" s="33" t="s">
        <v>45</v>
      </c>
      <c r="C18" s="91">
        <v>15.6</v>
      </c>
      <c r="D18" s="71">
        <v>1</v>
      </c>
      <c r="E18" s="72" t="s">
        <v>34</v>
      </c>
      <c r="F18" s="73">
        <v>10</v>
      </c>
      <c r="G18" s="36"/>
      <c r="H18" s="76"/>
      <c r="I18" s="22" t="s">
        <v>35</v>
      </c>
      <c r="J18" s="25">
        <f>IF(I18="Less(-)",-1,1)</f>
        <v>1</v>
      </c>
      <c r="K18" s="26" t="s">
        <v>51</v>
      </c>
      <c r="L18" s="26" t="s">
        <v>6</v>
      </c>
      <c r="M18" s="70"/>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79">
        <f t="shared" si="0"/>
        <v>0</v>
      </c>
      <c r="BB18" s="68">
        <f>BA18</f>
        <v>0</v>
      </c>
      <c r="BC18" s="33" t="str">
        <f>SpellNumber(L18,BB18)</f>
        <v>INR Zero Only</v>
      </c>
      <c r="IE18" s="35">
        <v>1.01</v>
      </c>
      <c r="IF18" s="35" t="s">
        <v>36</v>
      </c>
      <c r="IG18" s="35" t="s">
        <v>32</v>
      </c>
      <c r="IH18" s="35">
        <v>123.223</v>
      </c>
      <c r="II18" s="35" t="s">
        <v>34</v>
      </c>
    </row>
    <row r="19" spans="1:243" s="34" customFormat="1" ht="18.75" customHeight="1">
      <c r="A19" s="19">
        <v>2</v>
      </c>
      <c r="B19" s="20" t="s">
        <v>58</v>
      </c>
      <c r="C19" s="21"/>
      <c r="D19" s="74"/>
      <c r="E19" s="72"/>
      <c r="F19" s="73"/>
      <c r="G19" s="36"/>
      <c r="H19" s="76"/>
      <c r="I19" s="22"/>
      <c r="J19" s="25"/>
      <c r="K19" s="26"/>
      <c r="L19" s="26"/>
      <c r="M19" s="67"/>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79"/>
      <c r="BB19" s="68"/>
      <c r="BC19" s="33"/>
      <c r="IE19" s="35">
        <v>3</v>
      </c>
      <c r="IF19" s="35" t="s">
        <v>43</v>
      </c>
      <c r="IG19" s="35" t="s">
        <v>44</v>
      </c>
      <c r="IH19" s="35">
        <v>10</v>
      </c>
      <c r="II19" s="35" t="s">
        <v>34</v>
      </c>
    </row>
    <row r="20" spans="1:243" s="34" customFormat="1" ht="18.75" customHeight="1">
      <c r="A20" s="19">
        <v>2.01</v>
      </c>
      <c r="B20" s="33" t="s">
        <v>46</v>
      </c>
      <c r="C20" s="91">
        <v>18.1</v>
      </c>
      <c r="D20" s="71">
        <v>1</v>
      </c>
      <c r="E20" s="72" t="s">
        <v>34</v>
      </c>
      <c r="F20" s="73">
        <v>10</v>
      </c>
      <c r="G20" s="36"/>
      <c r="H20" s="76"/>
      <c r="I20" s="22" t="s">
        <v>35</v>
      </c>
      <c r="J20" s="25">
        <f>IF(I20="Less(-)",-1,1)</f>
        <v>1</v>
      </c>
      <c r="K20" s="26" t="s">
        <v>51</v>
      </c>
      <c r="L20" s="26" t="s">
        <v>6</v>
      </c>
      <c r="M20" s="70"/>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79">
        <f t="shared" si="0"/>
        <v>0</v>
      </c>
      <c r="BB20" s="68">
        <f>BA20</f>
        <v>0</v>
      </c>
      <c r="BC20" s="33" t="str">
        <f>SpellNumber(L20,BB20)</f>
        <v>INR Zero Only</v>
      </c>
      <c r="IE20" s="35">
        <v>1.01</v>
      </c>
      <c r="IF20" s="35" t="s">
        <v>36</v>
      </c>
      <c r="IG20" s="35" t="s">
        <v>32</v>
      </c>
      <c r="IH20" s="35">
        <v>123.223</v>
      </c>
      <c r="II20" s="35" t="s">
        <v>34</v>
      </c>
    </row>
    <row r="21" spans="1:243" s="34" customFormat="1" ht="18.75" customHeight="1">
      <c r="A21" s="19">
        <v>2.02</v>
      </c>
      <c r="B21" s="33" t="s">
        <v>47</v>
      </c>
      <c r="C21" s="91" t="s">
        <v>93</v>
      </c>
      <c r="D21" s="71">
        <v>1</v>
      </c>
      <c r="E21" s="72" t="s">
        <v>34</v>
      </c>
      <c r="F21" s="73">
        <v>100</v>
      </c>
      <c r="G21" s="36"/>
      <c r="H21" s="76"/>
      <c r="I21" s="22" t="s">
        <v>35</v>
      </c>
      <c r="J21" s="25">
        <f>IF(I21="Less(-)",-1,1)</f>
        <v>1</v>
      </c>
      <c r="K21" s="26" t="s">
        <v>51</v>
      </c>
      <c r="L21" s="26" t="s">
        <v>6</v>
      </c>
      <c r="M21" s="70"/>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79">
        <f t="shared" si="0"/>
        <v>0</v>
      </c>
      <c r="BB21" s="68">
        <f>BA21</f>
        <v>0</v>
      </c>
      <c r="BC21" s="33" t="str">
        <f>SpellNumber(L21,BB21)</f>
        <v>INR Zero Only</v>
      </c>
      <c r="IE21" s="35">
        <v>1.02</v>
      </c>
      <c r="IF21" s="35" t="s">
        <v>38</v>
      </c>
      <c r="IG21" s="35" t="s">
        <v>39</v>
      </c>
      <c r="IH21" s="35">
        <v>213</v>
      </c>
      <c r="II21" s="35" t="s">
        <v>34</v>
      </c>
    </row>
    <row r="22" spans="1:243" s="34" customFormat="1" ht="18.75" customHeight="1">
      <c r="A22" s="19">
        <v>2.03</v>
      </c>
      <c r="B22" s="41" t="s">
        <v>31</v>
      </c>
      <c r="C22" s="91" t="s">
        <v>94</v>
      </c>
      <c r="D22" s="71">
        <v>1</v>
      </c>
      <c r="E22" s="72" t="s">
        <v>34</v>
      </c>
      <c r="F22" s="73">
        <v>10</v>
      </c>
      <c r="G22" s="36"/>
      <c r="H22" s="76"/>
      <c r="I22" s="22" t="s">
        <v>35</v>
      </c>
      <c r="J22" s="25">
        <f>IF(I22="Less(-)",-1,1)</f>
        <v>1</v>
      </c>
      <c r="K22" s="26" t="s">
        <v>51</v>
      </c>
      <c r="L22" s="26" t="s">
        <v>6</v>
      </c>
      <c r="M22" s="70"/>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79">
        <f t="shared" si="0"/>
        <v>0</v>
      </c>
      <c r="BB22" s="68">
        <f>BA22</f>
        <v>0</v>
      </c>
      <c r="BC22" s="33" t="str">
        <f>SpellNumber(L22,BB22)</f>
        <v>INR Zero Only</v>
      </c>
      <c r="IE22" s="35">
        <v>2</v>
      </c>
      <c r="IF22" s="35" t="s">
        <v>31</v>
      </c>
      <c r="IG22" s="35" t="s">
        <v>41</v>
      </c>
      <c r="IH22" s="35">
        <v>10</v>
      </c>
      <c r="II22" s="35" t="s">
        <v>34</v>
      </c>
    </row>
    <row r="23" spans="1:243" s="34" customFormat="1" ht="23.25" customHeight="1">
      <c r="A23" s="19">
        <v>2.04</v>
      </c>
      <c r="B23" s="41" t="s">
        <v>31</v>
      </c>
      <c r="C23" s="91" t="s">
        <v>67</v>
      </c>
      <c r="D23" s="71">
        <v>1</v>
      </c>
      <c r="E23" s="72" t="s">
        <v>34</v>
      </c>
      <c r="F23" s="73">
        <v>100</v>
      </c>
      <c r="G23" s="36"/>
      <c r="H23" s="77"/>
      <c r="I23" s="22" t="s">
        <v>35</v>
      </c>
      <c r="J23" s="25">
        <f>IF(I23="Less(-)",-1,1)</f>
        <v>1</v>
      </c>
      <c r="K23" s="26" t="s">
        <v>51</v>
      </c>
      <c r="L23" s="26" t="s">
        <v>6</v>
      </c>
      <c r="M23" s="70"/>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79">
        <f t="shared" si="0"/>
        <v>0</v>
      </c>
      <c r="BB23" s="68">
        <f>BA23</f>
        <v>0</v>
      </c>
      <c r="BC23" s="33" t="str">
        <f>SpellNumber(L23,BB23)</f>
        <v>INR Zero Only</v>
      </c>
      <c r="IE23" s="35">
        <v>3</v>
      </c>
      <c r="IF23" s="35" t="s">
        <v>43</v>
      </c>
      <c r="IG23" s="35" t="s">
        <v>44</v>
      </c>
      <c r="IH23" s="35">
        <v>10</v>
      </c>
      <c r="II23" s="35" t="s">
        <v>34</v>
      </c>
    </row>
    <row r="24" spans="1:243" s="34" customFormat="1" ht="33" customHeight="1">
      <c r="A24" s="42" t="s">
        <v>49</v>
      </c>
      <c r="B24" s="43"/>
      <c r="C24" s="44"/>
      <c r="D24" s="45"/>
      <c r="E24" s="45"/>
      <c r="F24" s="45"/>
      <c r="G24" s="45"/>
      <c r="H24" s="46"/>
      <c r="I24" s="46"/>
      <c r="J24" s="46"/>
      <c r="K24" s="46"/>
      <c r="L24" s="47"/>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69">
        <f>SUM(BA13:BA23)</f>
        <v>0</v>
      </c>
      <c r="BB24" s="69">
        <f>SUM(BB13:BB23)</f>
        <v>0</v>
      </c>
      <c r="BC24" s="33" t="str">
        <f>SpellNumber($E$2,BB24)</f>
        <v>INR Zero Only</v>
      </c>
      <c r="IE24" s="35">
        <v>4</v>
      </c>
      <c r="IF24" s="35" t="s">
        <v>38</v>
      </c>
      <c r="IG24" s="35" t="s">
        <v>48</v>
      </c>
      <c r="IH24" s="35">
        <v>10</v>
      </c>
      <c r="II24" s="35" t="s">
        <v>34</v>
      </c>
    </row>
    <row r="25" spans="1:243" s="58" customFormat="1" ht="39" customHeight="1" hidden="1">
      <c r="A25" s="43" t="s">
        <v>53</v>
      </c>
      <c r="B25" s="49"/>
      <c r="C25" s="50"/>
      <c r="D25" s="51"/>
      <c r="E25" s="52" t="s">
        <v>50</v>
      </c>
      <c r="F25" s="65"/>
      <c r="G25" s="53"/>
      <c r="H25" s="54"/>
      <c r="I25" s="54"/>
      <c r="J25" s="54"/>
      <c r="K25" s="55"/>
      <c r="L25" s="56"/>
      <c r="M25" s="57"/>
      <c r="O25" s="34"/>
      <c r="P25" s="34"/>
      <c r="Q25" s="34"/>
      <c r="R25" s="34"/>
      <c r="S25" s="34"/>
      <c r="BA25" s="63">
        <f>IF(ISBLANK(F25),0,IF(E25="Excess (+)",ROUND(BA24+(BA24*F25),2),IF(E25="Less (-)",ROUND(BA24+(BA24*F25*(-1)),2),0)))</f>
        <v>0</v>
      </c>
      <c r="BB25" s="64">
        <f>ROUND(BA25,0)</f>
        <v>0</v>
      </c>
      <c r="BC25" s="33" t="str">
        <f>SpellNumber(L25,BB25)</f>
        <v> Zero Only</v>
      </c>
      <c r="IE25" s="59"/>
      <c r="IF25" s="59"/>
      <c r="IG25" s="59"/>
      <c r="IH25" s="59"/>
      <c r="II25" s="59"/>
    </row>
    <row r="26" spans="1:243" s="58" customFormat="1" ht="51" customHeight="1">
      <c r="A26" s="42" t="s">
        <v>52</v>
      </c>
      <c r="B26" s="42"/>
      <c r="C26" s="95" t="str">
        <f>SpellNumber($E$2,BB24)</f>
        <v>INR Zero Only</v>
      </c>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7"/>
      <c r="IE26" s="59"/>
      <c r="IF26" s="59"/>
      <c r="IG26" s="59"/>
      <c r="IH26" s="59"/>
      <c r="II26" s="59"/>
    </row>
    <row r="27" spans="3:243" s="14" customFormat="1" ht="15">
      <c r="C27" s="60"/>
      <c r="D27" s="60"/>
      <c r="E27" s="60"/>
      <c r="F27" s="60"/>
      <c r="G27" s="60"/>
      <c r="H27" s="60"/>
      <c r="I27" s="60"/>
      <c r="J27" s="60"/>
      <c r="K27" s="60"/>
      <c r="L27" s="60"/>
      <c r="M27" s="60"/>
      <c r="O27" s="60"/>
      <c r="BA27" s="60"/>
      <c r="BC27" s="60"/>
      <c r="IE27" s="15"/>
      <c r="IF27" s="15"/>
      <c r="IG27" s="15"/>
      <c r="IH27" s="15"/>
      <c r="II27" s="15"/>
    </row>
  </sheetData>
  <sheetProtection password="EEC8" sheet="1" selectLockedCells="1"/>
  <mergeCells count="8">
    <mergeCell ref="A9:BC9"/>
    <mergeCell ref="C26:BC26"/>
    <mergeCell ref="A1:L1"/>
    <mergeCell ref="A4:BC4"/>
    <mergeCell ref="A5:BC5"/>
    <mergeCell ref="A6:BC6"/>
    <mergeCell ref="A7:BC7"/>
    <mergeCell ref="B8:BC8"/>
  </mergeCells>
  <dataValidations count="31">
    <dataValidation type="list" allowBlank="1" showInputMessage="1" showErrorMessage="1" sqref="L15 L16 L17 L18 L19 L20 L21 L22 L13 L14 L2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decimal" allowBlank="1" showInputMessage="1" showErrorMessage="1" promptTitle="Rate Entry" prompt="Please enter the Rate in Rupees for this item. " errorTitle="Invaid Entry" error="Only Numeric Values are allowed. " sqref="H23">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allowBlank="1" showInputMessage="1" showErrorMessage="1" promptTitle="Item Description" prompt="Please enter Item Description in text" sqref="B22:B23"/>
    <dataValidation type="decimal" allowBlank="1" showInputMessage="1" showErrorMessage="1" promptTitle="Rate Entry" prompt="Please enter the Basic Price in Rupees for this item. " errorTitle="Invaid Entry" error="Only Numeric Values are allowed. " sqref="G13:G23 H13 H19:H22">
      <formula1>0</formula1>
      <formula2>999999999999999</formula2>
    </dataValidation>
    <dataValidation type="list" allowBlank="1" showInputMessage="1" showErrorMessage="1" sqref="K19">
      <formula1>"Partial Conversion, Fully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list" allowBlank="1" showInputMessage="1" showErrorMessage="1" sqref="K20:K23 K13:K18">
      <formula1>"Partial Conversion, Full Conversion"</formula1>
    </dataValidation>
    <dataValidation allowBlank="1" showInputMessage="1" showErrorMessage="1" promptTitle="Addition / Deduction" prompt="Please Choose the correct One" sqref="J13:J23"/>
    <dataValidation type="list" showInputMessage="1" showErrorMessage="1" sqref="I13:I23">
      <formula1>"Excess(+), Less(-)"</formula1>
    </dataValidation>
    <dataValidation type="decimal" allowBlank="1" showInputMessage="1" showErrorMessage="1" errorTitle="Invalid Entry" error="Only Numeric Values are allowed. " sqref="A13:A23">
      <formula1>0</formula1>
      <formula2>999999999999999</formula2>
    </dataValidation>
    <dataValidation allowBlank="1" showInputMessage="1" showErrorMessage="1" promptTitle="Itemcode/Make" prompt="Please enter text" sqref="C13 C19"/>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allowBlank="1" showInputMessage="1" showErrorMessage="1" promptTitle="Units" prompt="Please enter Units in text" sqref="E13:E23"/>
    <dataValidation type="decimal" allowBlank="1" showInputMessage="1" showErrorMessage="1" promptTitle="Quantity" prompt="Please enter the Quantity for this item. " errorTitle="Invalid Entry" error="Only Numeric Values are allowed. " sqref="D13:D23 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9">
      <formula1>0</formula1>
      <formula2>999999999999999</formula2>
    </dataValidation>
    <dataValidation allowBlank="1" showInputMessage="1" showErrorMessage="1" promptTitle="Rate Entry" prompt="Please enter the Basic Price in Rupees for this item. " errorTitle="Invaid Entry" error="Only Numeric Values are allowed. " sqref="H14:H18"/>
    <dataValidation type="decimal" allowBlank="1" showInputMessage="1" showErrorMessage="1" promptTitle="Rate" prompt="Please enter the Estimated Rate for this item. " errorTitle="Invalid Entry" error="Only Numeric Values are allowed. " sqref="F14:F23">
      <formula1>0</formula1>
      <formula2>999999999999999</formula2>
    </dataValidation>
    <dataValidation type="decimal" allowBlank="1" showInputMessage="1" showErrorMessage="1" promptTitle="Rate Entry" prompt="Please enter Rate in Rupees for this item. " errorTitle="Invaid Entry" error="Only Numeric Values are allowed. " sqref="M14:M18 M20:M23">
      <formula1>0</formula1>
      <formula2>999999999999999</formula2>
    </dataValidation>
    <dataValidation allowBlank="1" showInputMessage="1" showErrorMessage="1" promptTitle="Item Code Entry" prompt="Please enter the item Code. " errorTitle="Invaid Entry" error="duplicate not allowed. " sqref="C23"/>
    <dataValidation allowBlank="1" showInputMessage="1" showErrorMessage="1" promptTitle="Item Code Entry" prompt="Please enter the item Code. " errorTitle="Invaid Entry" error="duplicate not allowed. " sqref="C14 C20 C22"/>
    <dataValidation allowBlank="1" showInputMessage="1" showErrorMessage="1" promptTitle="Item Code Entry" prompt="Please enter the item Code. " errorTitle="Invaid Entry" error="duplicate not allowed.  " sqref="C15 C16 C18 C21"/>
    <dataValidation allowBlank="1" showInputMessage="1" showErrorMessage="1" promptTitle="Item Code Entry" prompt="Please enter the item Code. " errorTitle="Invaid Entry" error="duplicate not allowed." sqref="C17"/>
  </dataValidations>
  <printOptions/>
  <pageMargins left="0.2" right="0.21" top="0.5905511811023623" bottom="0.29" header="0.38" footer="0.16"/>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4" t="s">
        <v>1</v>
      </c>
      <c r="F6" s="104"/>
      <c r="G6" s="104"/>
      <c r="H6" s="104"/>
      <c r="I6" s="104"/>
      <c r="J6" s="104"/>
      <c r="K6" s="104"/>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mergeCells count="1">
    <mergeCell ref="E6:K1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C26" sqref="C26"/>
    </sheetView>
  </sheetViews>
  <sheetFormatPr defaultColWidth="9.140625" defaultRowHeight="15"/>
  <cols>
    <col min="2" max="2" width="18.57421875" style="0" customWidth="1"/>
    <col min="3" max="3" width="26.57421875" style="0" customWidth="1"/>
    <col min="4" max="4" width="39.00390625" style="0" customWidth="1"/>
    <col min="5" max="5" width="47.421875" style="0" customWidth="1"/>
  </cols>
  <sheetData>
    <row r="1" spans="1:5" ht="18.75">
      <c r="A1" s="108" t="s">
        <v>68</v>
      </c>
      <c r="B1" s="108"/>
      <c r="C1" s="108"/>
      <c r="D1" s="108"/>
      <c r="E1" s="90" t="s">
        <v>87</v>
      </c>
    </row>
    <row r="2" spans="1:5" ht="18">
      <c r="A2" s="109" t="s">
        <v>78</v>
      </c>
      <c r="B2" s="109"/>
      <c r="C2" s="109"/>
      <c r="D2" s="109"/>
      <c r="E2" s="109"/>
    </row>
    <row r="3" spans="1:5" ht="16.5">
      <c r="A3" s="110" t="s">
        <v>86</v>
      </c>
      <c r="B3" s="110"/>
      <c r="C3" s="110"/>
      <c r="D3" s="110"/>
      <c r="E3" s="110"/>
    </row>
    <row r="4" spans="1:5" ht="16.5">
      <c r="A4" s="111"/>
      <c r="B4" s="112"/>
      <c r="C4" s="112"/>
      <c r="D4" s="112"/>
      <c r="E4" s="113"/>
    </row>
    <row r="5" spans="1:5" ht="16.5">
      <c r="A5" s="114" t="s">
        <v>69</v>
      </c>
      <c r="B5" s="114"/>
      <c r="C5" s="114"/>
      <c r="D5" s="114"/>
      <c r="E5" s="114"/>
    </row>
    <row r="6" spans="1:5" ht="15">
      <c r="A6" s="80" t="s">
        <v>70</v>
      </c>
      <c r="B6" s="81" t="s">
        <v>71</v>
      </c>
      <c r="C6" s="81" t="s">
        <v>72</v>
      </c>
      <c r="D6" s="80" t="s">
        <v>73</v>
      </c>
      <c r="E6" s="81"/>
    </row>
    <row r="7" spans="1:5" ht="15">
      <c r="A7" s="82">
        <v>1</v>
      </c>
      <c r="B7" s="82"/>
      <c r="C7" s="82" t="s">
        <v>74</v>
      </c>
      <c r="D7" s="83"/>
      <c r="E7" s="82"/>
    </row>
    <row r="8" spans="1:5" ht="15">
      <c r="A8" s="82">
        <v>2</v>
      </c>
      <c r="B8" s="82"/>
      <c r="C8" s="82" t="s">
        <v>75</v>
      </c>
      <c r="D8" s="83"/>
      <c r="E8" s="82"/>
    </row>
    <row r="9" spans="1:5" ht="15">
      <c r="A9" s="82">
        <v>3</v>
      </c>
      <c r="B9" s="82"/>
      <c r="C9" s="82" t="s">
        <v>76</v>
      </c>
      <c r="D9" s="83"/>
      <c r="E9" s="82"/>
    </row>
    <row r="10" spans="1:5" ht="15">
      <c r="A10" s="82">
        <v>4</v>
      </c>
      <c r="B10" s="82"/>
      <c r="C10" s="82" t="s">
        <v>79</v>
      </c>
      <c r="D10" s="83"/>
      <c r="E10" s="82"/>
    </row>
    <row r="11" spans="1:5" ht="15">
      <c r="A11" s="82">
        <v>5</v>
      </c>
      <c r="B11" s="82"/>
      <c r="C11" s="82" t="s">
        <v>80</v>
      </c>
      <c r="D11" s="83"/>
      <c r="E11" s="82"/>
    </row>
    <row r="12" spans="1:5" ht="15">
      <c r="A12" s="82">
        <v>6</v>
      </c>
      <c r="B12" s="82"/>
      <c r="C12" s="82" t="s">
        <v>81</v>
      </c>
      <c r="D12" s="83"/>
      <c r="E12" s="82"/>
    </row>
    <row r="13" spans="1:5" ht="15">
      <c r="A13" s="82">
        <v>7</v>
      </c>
      <c r="B13" s="82"/>
      <c r="C13" s="82" t="s">
        <v>82</v>
      </c>
      <c r="D13" s="83"/>
      <c r="E13" s="82"/>
    </row>
    <row r="14" spans="1:5" ht="15">
      <c r="A14" s="82">
        <v>8</v>
      </c>
      <c r="B14" s="82"/>
      <c r="C14" s="82" t="s">
        <v>83</v>
      </c>
      <c r="D14" s="83"/>
      <c r="E14" s="82"/>
    </row>
    <row r="15" spans="1:5" ht="15">
      <c r="A15" s="82">
        <v>9</v>
      </c>
      <c r="B15" s="82"/>
      <c r="C15" s="82" t="s">
        <v>84</v>
      </c>
      <c r="D15" s="83"/>
      <c r="E15" s="82"/>
    </row>
    <row r="16" spans="1:5" ht="15">
      <c r="A16" s="82"/>
      <c r="B16" s="105" t="s">
        <v>89</v>
      </c>
      <c r="C16" s="106"/>
      <c r="D16" s="85">
        <f>SUM(D7:D15)</f>
        <v>0</v>
      </c>
      <c r="E16" s="84"/>
    </row>
    <row r="17" spans="1:5" ht="15">
      <c r="A17" s="82"/>
      <c r="B17" s="105" t="s">
        <v>90</v>
      </c>
      <c r="C17" s="106"/>
      <c r="D17" s="85"/>
      <c r="E17" s="84"/>
    </row>
    <row r="18" spans="1:5" ht="15">
      <c r="A18" s="82"/>
      <c r="B18" s="105" t="s">
        <v>91</v>
      </c>
      <c r="C18" s="106"/>
      <c r="D18" s="85"/>
      <c r="E18" s="84"/>
    </row>
    <row r="19" spans="1:5" ht="15">
      <c r="A19" s="82"/>
      <c r="B19" s="105" t="s">
        <v>92</v>
      </c>
      <c r="C19" s="106"/>
      <c r="D19" s="85">
        <f>SUM(D17:D18)</f>
        <v>0</v>
      </c>
      <c r="E19" s="84"/>
    </row>
    <row r="20" spans="1:5" ht="15">
      <c r="A20" s="107"/>
      <c r="B20" s="107"/>
      <c r="C20" s="107"/>
      <c r="D20" s="107"/>
      <c r="E20" s="107"/>
    </row>
    <row r="21" spans="1:5" ht="15">
      <c r="A21" s="86"/>
      <c r="B21" s="86"/>
      <c r="C21" s="86"/>
      <c r="D21" s="86"/>
      <c r="E21" s="87"/>
    </row>
    <row r="22" spans="1:5" ht="15">
      <c r="A22" s="86"/>
      <c r="B22" s="86"/>
      <c r="C22" s="86"/>
      <c r="D22" s="86"/>
      <c r="E22" s="88"/>
    </row>
    <row r="23" spans="1:5" ht="15">
      <c r="A23" s="86"/>
      <c r="B23" s="86"/>
      <c r="C23" s="86"/>
      <c r="D23" s="86"/>
      <c r="E23" s="88"/>
    </row>
    <row r="24" spans="1:5" ht="15">
      <c r="A24" s="86"/>
      <c r="B24" s="86"/>
      <c r="C24" s="86"/>
      <c r="E24" s="89" t="s">
        <v>77</v>
      </c>
    </row>
    <row r="25" spans="1:5" ht="15">
      <c r="A25" s="86"/>
      <c r="B25" s="86"/>
      <c r="C25" s="86"/>
      <c r="E25" s="86" t="s">
        <v>85</v>
      </c>
    </row>
  </sheetData>
  <sheetProtection/>
  <mergeCells count="10">
    <mergeCell ref="B19:C19"/>
    <mergeCell ref="A20:E20"/>
    <mergeCell ref="A1:D1"/>
    <mergeCell ref="A2:E2"/>
    <mergeCell ref="A3:E3"/>
    <mergeCell ref="A4:E4"/>
    <mergeCell ref="A5:E5"/>
    <mergeCell ref="B16:C16"/>
    <mergeCell ref="B17:C17"/>
    <mergeCell ref="B18:C18"/>
  </mergeCells>
  <printOptions/>
  <pageMargins left="0.57" right="0.9448818897637796"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2019-01-10T09:43:10Z</cp:lastPrinted>
  <dcterms:created xsi:type="dcterms:W3CDTF">2009-01-30T06:42:42Z</dcterms:created>
  <dcterms:modified xsi:type="dcterms:W3CDTF">2019-01-10T09:43:37Z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